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0860" windowHeight="5130"/>
  </bookViews>
  <sheets>
    <sheet name="Πινακάς 8" sheetId="4" r:id="rId1"/>
  </sheets>
  <definedNames>
    <definedName name="_xlnm.Print_Area" localSheetId="0">'Πινακάς 8'!$A$1:$S$31</definedName>
  </definedNames>
  <calcPr calcId="125725"/>
</workbook>
</file>

<file path=xl/calcChain.xml><?xml version="1.0" encoding="utf-8"?>
<calcChain xmlns="http://schemas.openxmlformats.org/spreadsheetml/2006/main">
  <c r="B12" i="4"/>
  <c r="B6" l="1"/>
  <c r="B7"/>
  <c r="B8"/>
  <c r="B9"/>
  <c r="B5"/>
  <c r="B10" s="1"/>
  <c r="F10"/>
  <c r="G9" s="1"/>
  <c r="R10"/>
  <c r="S9" s="1"/>
  <c r="P10"/>
  <c r="Q9" s="1"/>
  <c r="N10"/>
  <c r="O9" s="1"/>
  <c r="L10"/>
  <c r="M9" s="1"/>
  <c r="J10"/>
  <c r="K9" s="1"/>
  <c r="H10"/>
  <c r="I9" s="1"/>
  <c r="D10"/>
  <c r="E9" s="1"/>
  <c r="C9" l="1"/>
  <c r="R13"/>
  <c r="R14" s="1"/>
  <c r="N13"/>
  <c r="N14" s="1"/>
  <c r="J13"/>
  <c r="J14" s="1"/>
  <c r="F13"/>
  <c r="F14" s="1"/>
  <c r="C6"/>
  <c r="C8"/>
  <c r="C10"/>
  <c r="E6"/>
  <c r="E8"/>
  <c r="E10"/>
  <c r="G6"/>
  <c r="G8"/>
  <c r="G10"/>
  <c r="I6"/>
  <c r="I8"/>
  <c r="I10"/>
  <c r="K6"/>
  <c r="K8"/>
  <c r="K10"/>
  <c r="M6"/>
  <c r="M8"/>
  <c r="M10"/>
  <c r="O6"/>
  <c r="O8"/>
  <c r="O10"/>
  <c r="Q6"/>
  <c r="Q8"/>
  <c r="Q10"/>
  <c r="S6"/>
  <c r="S8"/>
  <c r="S10"/>
  <c r="B13"/>
  <c r="B14" s="1"/>
  <c r="P13"/>
  <c r="P14" s="1"/>
  <c r="L13"/>
  <c r="L14" s="1"/>
  <c r="H13"/>
  <c r="H14" s="1"/>
  <c r="D13"/>
  <c r="D14" s="1"/>
  <c r="C5"/>
  <c r="C7"/>
  <c r="AX12" s="1"/>
  <c r="E5"/>
  <c r="E7"/>
  <c r="G5"/>
  <c r="G7"/>
  <c r="I5"/>
  <c r="I7"/>
  <c r="K5"/>
  <c r="K7"/>
  <c r="M5"/>
  <c r="M7"/>
  <c r="O5"/>
  <c r="O7"/>
  <c r="Q5"/>
  <c r="Q7"/>
  <c r="S5"/>
  <c r="S7"/>
  <c r="AW5"/>
  <c r="AX5"/>
  <c r="AY5"/>
  <c r="AZ5"/>
  <c r="BA5"/>
  <c r="BB5"/>
  <c r="BC5"/>
  <c r="BD5"/>
  <c r="AW6"/>
  <c r="AX6"/>
  <c r="AY6"/>
  <c r="AZ6"/>
  <c r="BA6"/>
  <c r="BB6"/>
  <c r="BC6"/>
  <c r="BD6"/>
  <c r="AX10"/>
  <c r="AX14" l="1"/>
  <c r="AX13"/>
</calcChain>
</file>

<file path=xl/sharedStrings.xml><?xml version="1.0" encoding="utf-8"?>
<sst xmlns="http://schemas.openxmlformats.org/spreadsheetml/2006/main" count="50" uniqueCount="22">
  <si>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</si>
  <si>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</si>
  <si>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</si>
  <si>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</si>
  <si>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</si>
  <si>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</si>
  <si>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</si>
  <si>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</si>
  <si>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</si>
  <si>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</si>
  <si>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</si>
  <si>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</si>
  <si>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</si>
  <si>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</si>
  <si>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</si>
  <si>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</si>
  <si>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% μεταβολή</t>
  </si>
  <si>
    <t>Τριτοβάθμια Εκπαίδ.</t>
  </si>
  <si>
    <t>Μεταβολή 2013-2014</t>
  </si>
  <si>
    <t>ΠΙΝΑΚΑΣ 8: ΕΓΓΕΓΡΑΜΜΕΝΗ ΑΝΕΡΓΙΑ ΚΑΤΑ ΗΛΙΚΙΑ ΚΑΙ ΜΟΡΦΩΤΙΚΟ ΕΠΙΠΕΔΟ ΚΑΤΑ ΤΟΝ ΦΕΒΡΟΥΑΡΙΟ ΤΟΥ 2014</t>
  </si>
  <si>
    <t>54 R</t>
  </si>
  <si>
    <t>Φεβρουάριος 2013</t>
  </si>
</sst>
</file>

<file path=xl/styles.xml><?xml version="1.0" encoding="utf-8"?>
<styleSheet xmlns="http://schemas.openxmlformats.org/spreadsheetml/2006/main">
  <fonts count="1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</font>
    <font>
      <b/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3" xfId="0" applyNumberFormat="1" applyFont="1" applyBorder="1"/>
    <xf numFmtId="0" fontId="2" fillId="0" borderId="4" xfId="0" applyFont="1" applyBorder="1"/>
    <xf numFmtId="9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3" fontId="2" fillId="2" borderId="6" xfId="0" applyNumberFormat="1" applyFont="1" applyFill="1" applyBorder="1"/>
    <xf numFmtId="0" fontId="2" fillId="0" borderId="8" xfId="0" applyFont="1" applyBorder="1"/>
    <xf numFmtId="9" fontId="2" fillId="0" borderId="9" xfId="0" applyNumberFormat="1" applyFont="1" applyBorder="1"/>
    <xf numFmtId="0" fontId="2" fillId="0" borderId="10" xfId="0" applyFont="1" applyBorder="1"/>
    <xf numFmtId="0" fontId="2" fillId="0" borderId="0" xfId="0" applyFont="1" applyFill="1" applyBorder="1"/>
    <xf numFmtId="1" fontId="2" fillId="0" borderId="2" xfId="0" applyNumberFormat="1" applyFont="1" applyBorder="1"/>
    <xf numFmtId="1" fontId="2" fillId="0" borderId="12" xfId="0" applyNumberFormat="1" applyFont="1" applyBorder="1"/>
    <xf numFmtId="3" fontId="2" fillId="0" borderId="6" xfId="0" applyNumberFormat="1" applyFont="1" applyFill="1" applyBorder="1"/>
    <xf numFmtId="9" fontId="2" fillId="0" borderId="6" xfId="0" applyNumberFormat="1" applyFont="1" applyFill="1" applyBorder="1"/>
    <xf numFmtId="9" fontId="2" fillId="0" borderId="7" xfId="1" applyFont="1" applyBorder="1"/>
    <xf numFmtId="9" fontId="2" fillId="0" borderId="6" xfId="1" applyFont="1" applyFill="1" applyBorder="1"/>
    <xf numFmtId="0" fontId="5" fillId="0" borderId="0" xfId="0" applyFont="1"/>
    <xf numFmtId="0" fontId="3" fillId="0" borderId="0" xfId="0" applyFont="1"/>
    <xf numFmtId="9" fontId="2" fillId="2" borderId="6" xfId="1" applyFont="1" applyFill="1" applyBorder="1"/>
    <xf numFmtId="0" fontId="6" fillId="0" borderId="0" xfId="0" applyFont="1" applyAlignment="1">
      <alignment horizontal="left"/>
    </xf>
    <xf numFmtId="0" fontId="7" fillId="0" borderId="13" xfId="0" applyFont="1" applyBorder="1"/>
    <xf numFmtId="3" fontId="7" fillId="0" borderId="3" xfId="0" applyNumberFormat="1" applyFont="1" applyFill="1" applyBorder="1"/>
    <xf numFmtId="9" fontId="7" fillId="0" borderId="3" xfId="0" applyNumberFormat="1" applyFont="1" applyFill="1" applyBorder="1"/>
    <xf numFmtId="3" fontId="7" fillId="0" borderId="13" xfId="0" applyNumberFormat="1" applyFont="1" applyFill="1" applyBorder="1"/>
    <xf numFmtId="3" fontId="7" fillId="0" borderId="0" xfId="0" applyNumberFormat="1" applyFont="1" applyFill="1" applyBorder="1"/>
    <xf numFmtId="0" fontId="8" fillId="0" borderId="0" xfId="0" applyFont="1"/>
    <xf numFmtId="9" fontId="2" fillId="0" borderId="14" xfId="0" applyNumberFormat="1" applyFont="1" applyBorder="1"/>
    <xf numFmtId="9" fontId="2" fillId="0" borderId="3" xfId="0" applyNumberFormat="1" applyFont="1" applyFill="1" applyBorder="1"/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2" fillId="0" borderId="0" xfId="0" applyNumberFormat="1" applyFont="1" applyFill="1" applyBorder="1"/>
    <xf numFmtId="9" fontId="2" fillId="0" borderId="0" xfId="1" applyFont="1" applyFill="1" applyBorder="1"/>
    <xf numFmtId="9" fontId="2" fillId="0" borderId="17" xfId="0" applyNumberFormat="1" applyFont="1" applyBorder="1"/>
    <xf numFmtId="9" fontId="2" fillId="0" borderId="18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/>
    <xf numFmtId="9" fontId="2" fillId="0" borderId="19" xfId="0" applyNumberFormat="1" applyFont="1" applyBorder="1"/>
    <xf numFmtId="9" fontId="2" fillId="0" borderId="16" xfId="0" applyNumberFormat="1" applyFont="1" applyBorder="1"/>
    <xf numFmtId="0" fontId="7" fillId="0" borderId="16" xfId="0" applyFont="1" applyBorder="1"/>
    <xf numFmtId="0" fontId="10" fillId="0" borderId="16" xfId="0" applyFont="1" applyBorder="1"/>
    <xf numFmtId="0" fontId="2" fillId="0" borderId="13" xfId="0" applyFont="1" applyBorder="1"/>
    <xf numFmtId="3" fontId="2" fillId="2" borderId="3" xfId="0" applyNumberFormat="1" applyFont="1" applyFill="1" applyBorder="1"/>
    <xf numFmtId="9" fontId="2" fillId="2" borderId="3" xfId="1" applyFont="1" applyFill="1" applyBorder="1"/>
    <xf numFmtId="3" fontId="2" fillId="2" borderId="13" xfId="0" applyNumberFormat="1" applyFont="1" applyFill="1" applyBorder="1"/>
    <xf numFmtId="3" fontId="2" fillId="2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Ποσοστιαία κατανομή εγγεγραμμένων ανέργων κατά Μορφωτικό Επίπεδο κατά τον</a:t>
            </a:r>
            <a:r>
              <a:rPr lang="el-GR" baseline="0"/>
              <a:t> Φεβρουάριο</a:t>
            </a:r>
            <a:r>
              <a:rPr lang="el-GR"/>
              <a:t> του 2013 και 2014
 </a:t>
            </a:r>
          </a:p>
        </c:rich>
      </c:tx>
      <c:layout>
        <c:manualLayout>
          <c:xMode val="edge"/>
          <c:yMode val="edge"/>
          <c:x val="0.11804008908685994"/>
          <c:y val="3.7878787878787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98224746949055E-2"/>
          <c:y val="0.34615384615384631"/>
          <c:w val="0.89509026128524916"/>
          <c:h val="0.2884615384615376"/>
        </c:manualLayout>
      </c:layout>
      <c:barChart>
        <c:barDir val="col"/>
        <c:grouping val="clustered"/>
        <c:ser>
          <c:idx val="0"/>
          <c:order val="0"/>
          <c:tx>
            <c:strRef>
              <c:f>'Πινακάς 8'!$AW$9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8'!$AV$10:$AV$14</c:f>
              <c:strCache>
                <c:ptCount val="5"/>
                <c:pt idx="0">
                  <c:v>Πρωτοβάθμια Εκπαίδ.</c:v>
                </c:pt>
                <c:pt idx="2">
                  <c:v>Δευτεροβ. Γενική</c:v>
                </c:pt>
                <c:pt idx="3">
                  <c:v>Δευτεροβ. Τεχνική</c:v>
                </c:pt>
                <c:pt idx="4">
                  <c:v>Τριτοβάθμια Εκπαίδ.</c:v>
                </c:pt>
              </c:strCache>
            </c:strRef>
          </c:cat>
          <c:val>
            <c:numRef>
              <c:f>'Πινακάς 8'!$AW$10:$AW$14</c:f>
              <c:numCache>
                <c:formatCode>0%</c:formatCode>
                <c:ptCount val="5"/>
                <c:pt idx="0">
                  <c:v>0.2600994406463642</c:v>
                </c:pt>
                <c:pt idx="2">
                  <c:v>0.40892140798915194</c:v>
                </c:pt>
                <c:pt idx="3">
                  <c:v>0.10613593988360924</c:v>
                </c:pt>
                <c:pt idx="4">
                  <c:v>0.22023843154980507</c:v>
                </c:pt>
              </c:numCache>
            </c:numRef>
          </c:val>
        </c:ser>
        <c:ser>
          <c:idx val="1"/>
          <c:order val="1"/>
          <c:tx>
            <c:strRef>
              <c:f>'Πινακάς 8'!$AX$9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    27%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    41%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  9%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   22%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'Πινακάς 8'!$AV$10:$AV$14</c:f>
              <c:strCache>
                <c:ptCount val="5"/>
                <c:pt idx="0">
                  <c:v>Πρωτοβάθμια Εκπαίδ.</c:v>
                </c:pt>
                <c:pt idx="2">
                  <c:v>Δευτεροβ. Γενική</c:v>
                </c:pt>
                <c:pt idx="3">
                  <c:v>Δευτεροβ. Τεχνική</c:v>
                </c:pt>
                <c:pt idx="4">
                  <c:v>Τριτοβάθμια Εκπαίδ.</c:v>
                </c:pt>
              </c:strCache>
            </c:strRef>
          </c:cat>
          <c:val>
            <c:numRef>
              <c:f>'Πινακάς 8'!$AX$10:$AX$14</c:f>
              <c:numCache>
                <c:formatCode>0%</c:formatCode>
                <c:ptCount val="5"/>
                <c:pt idx="0">
                  <c:v>0.22627997894895122</c:v>
                </c:pt>
                <c:pt idx="2">
                  <c:v>0.39797759566949853</c:v>
                </c:pt>
                <c:pt idx="3">
                  <c:v>0.1126607022028419</c:v>
                </c:pt>
                <c:pt idx="4">
                  <c:v>0.25960454101195402</c:v>
                </c:pt>
              </c:numCache>
            </c:numRef>
          </c:val>
        </c:ser>
        <c:dLbls>
          <c:showVal val="1"/>
        </c:dLbls>
        <c:axId val="89969024"/>
        <c:axId val="91202688"/>
      </c:barChart>
      <c:catAx>
        <c:axId val="89969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02688"/>
        <c:crosses val="autoZero"/>
        <c:auto val="1"/>
        <c:lblAlgn val="ctr"/>
        <c:lblOffset val="100"/>
        <c:tickLblSkip val="1"/>
        <c:tickMarkSkip val="1"/>
      </c:catAx>
      <c:valAx>
        <c:axId val="91202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96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69723912573505"/>
          <c:y val="0.21538455420345182"/>
          <c:w val="0.21205384961623674"/>
          <c:h val="9.23077228982740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Εγγεγραμμένη Ανεργία κατά ηλικία κατά τον Φεβρουάριο του 2013 και 2014
</a:t>
            </a:r>
          </a:p>
        </c:rich>
      </c:tx>
      <c:layout>
        <c:manualLayout>
          <c:xMode val="edge"/>
          <c:yMode val="edge"/>
          <c:x val="0.13361169102296486"/>
          <c:y val="3.80228136882129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0890653593674"/>
          <c:y val="0.30651461670739438"/>
          <c:w val="0.86140814628880025"/>
          <c:h val="0.55172620228015268"/>
        </c:manualLayout>
      </c:layout>
      <c:lineChart>
        <c:grouping val="standard"/>
        <c:ser>
          <c:idx val="0"/>
          <c:order val="0"/>
          <c:tx>
            <c:strRef>
              <c:f>'Πινακάς 8'!$AV$5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8'!$AW$4:$BD$4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8'!$AW$5:$BD$5</c:f>
              <c:numCache>
                <c:formatCode>0</c:formatCode>
                <c:ptCount val="8"/>
                <c:pt idx="0">
                  <c:v>321</c:v>
                </c:pt>
                <c:pt idx="1">
                  <c:v>4937</c:v>
                </c:pt>
                <c:pt idx="2">
                  <c:v>7748</c:v>
                </c:pt>
                <c:pt idx="3">
                  <c:v>10984</c:v>
                </c:pt>
                <c:pt idx="4">
                  <c:v>9393</c:v>
                </c:pt>
                <c:pt idx="5">
                  <c:v>9292</c:v>
                </c:pt>
                <c:pt idx="6">
                  <c:v>3307</c:v>
                </c:pt>
                <c:pt idx="7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'Πινακάς 8'!$AV$6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/>
              <c:tx>
                <c:rich>
                  <a:bodyPr/>
                  <a:lstStyle/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575" b="1" i="0" strike="noStrike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lang="el-GR" sz="1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57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1936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cat>
            <c:strRef>
              <c:f>'Πινακάς 8'!$AW$4:$BD$4</c:f>
              <c:strCache>
                <c:ptCount val="8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65+</c:v>
                </c:pt>
              </c:strCache>
            </c:strRef>
          </c:cat>
          <c:val>
            <c:numRef>
              <c:f>'Πινακάς 8'!$AW$6:$BD$6</c:f>
              <c:numCache>
                <c:formatCode>0</c:formatCode>
                <c:ptCount val="8"/>
                <c:pt idx="0">
                  <c:v>387</c:v>
                </c:pt>
                <c:pt idx="1">
                  <c:v>5409</c:v>
                </c:pt>
                <c:pt idx="2">
                  <c:v>8261</c:v>
                </c:pt>
                <c:pt idx="3">
                  <c:v>12086</c:v>
                </c:pt>
                <c:pt idx="4">
                  <c:v>10425</c:v>
                </c:pt>
                <c:pt idx="5">
                  <c:v>12308</c:v>
                </c:pt>
                <c:pt idx="6">
                  <c:v>4193</c:v>
                </c:pt>
                <c:pt idx="7">
                  <c:v>135</c:v>
                </c:pt>
              </c:numCache>
            </c:numRef>
          </c:val>
        </c:ser>
        <c:marker val="1"/>
        <c:axId val="87881984"/>
        <c:axId val="47397120"/>
      </c:lineChart>
      <c:catAx>
        <c:axId val="87881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97120"/>
        <c:crosses val="autoZero"/>
        <c:auto val="1"/>
        <c:lblAlgn val="ctr"/>
        <c:lblOffset val="100"/>
        <c:tickLblSkip val="1"/>
        <c:tickMarkSkip val="1"/>
      </c:catAx>
      <c:valAx>
        <c:axId val="4739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l-GR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88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49079720985025"/>
          <c:y val="0.17624622017304906"/>
          <c:w val="0.28997879440435392"/>
          <c:h val="7.66284442581559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l-G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15</xdr:row>
      <xdr:rowOff>0</xdr:rowOff>
    </xdr:from>
    <xdr:to>
      <xdr:col>18</xdr:col>
      <xdr:colOff>400050</xdr:colOff>
      <xdr:row>30</xdr:row>
      <xdr:rowOff>47625</xdr:rowOff>
    </xdr:to>
    <xdr:graphicFrame macro="">
      <xdr:nvGraphicFramePr>
        <xdr:cNvPr id="15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 macro="">
      <xdr:nvGraphicFramePr>
        <xdr:cNvPr id="15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="90" zoomScaleNormal="90" zoomScaleSheetLayoutView="100" workbookViewId="0">
      <selection activeCell="T27" sqref="T27"/>
    </sheetView>
  </sheetViews>
  <sheetFormatPr defaultRowHeight="12.75"/>
  <cols>
    <col min="1" max="1" width="21.42578125" customWidth="1"/>
    <col min="2" max="2" width="9.140625" customWidth="1"/>
    <col min="3" max="9" width="6.140625" customWidth="1"/>
    <col min="10" max="10" width="7.5703125" customWidth="1"/>
    <col min="11" max="11" width="6.140625" customWidth="1"/>
    <col min="12" max="12" width="7.28515625" customWidth="1"/>
    <col min="13" max="13" width="6.140625" customWidth="1"/>
    <col min="14" max="14" width="7.28515625" customWidth="1"/>
    <col min="15" max="45" width="6.140625" customWidth="1"/>
    <col min="48" max="48" width="20" customWidth="1"/>
    <col min="49" max="49" width="11" bestFit="1" customWidth="1"/>
  </cols>
  <sheetData>
    <row r="1" spans="1:56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56" ht="13.5" thickBot="1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56" ht="13.5" thickBot="1">
      <c r="A3" s="2"/>
      <c r="B3" s="45" t="s">
        <v>0</v>
      </c>
      <c r="C3" s="47"/>
      <c r="D3" s="45" t="s">
        <v>1</v>
      </c>
      <c r="E3" s="46"/>
      <c r="F3" s="45" t="s">
        <v>2</v>
      </c>
      <c r="G3" s="47"/>
      <c r="H3" s="45" t="s">
        <v>3</v>
      </c>
      <c r="I3" s="46"/>
      <c r="J3" s="45" t="s">
        <v>4</v>
      </c>
      <c r="K3" s="46"/>
      <c r="L3" s="45" t="s">
        <v>5</v>
      </c>
      <c r="M3" s="47"/>
      <c r="N3" s="45" t="s">
        <v>6</v>
      </c>
      <c r="O3" s="46"/>
      <c r="P3" s="45" t="s">
        <v>7</v>
      </c>
      <c r="Q3" s="46"/>
      <c r="R3" s="45" t="s">
        <v>8</v>
      </c>
      <c r="S3" s="47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56" ht="13.5" thickBot="1">
      <c r="A4" s="3"/>
      <c r="B4" s="42" t="s">
        <v>15</v>
      </c>
      <c r="C4" s="42" t="s">
        <v>14</v>
      </c>
      <c r="D4" s="42" t="s">
        <v>15</v>
      </c>
      <c r="E4" s="42" t="s">
        <v>14</v>
      </c>
      <c r="F4" s="42" t="s">
        <v>15</v>
      </c>
      <c r="G4" s="42" t="s">
        <v>14</v>
      </c>
      <c r="H4" s="42" t="s">
        <v>15</v>
      </c>
      <c r="I4" s="42" t="s">
        <v>14</v>
      </c>
      <c r="J4" s="42" t="s">
        <v>15</v>
      </c>
      <c r="K4" s="42" t="s">
        <v>14</v>
      </c>
      <c r="L4" s="42" t="s">
        <v>15</v>
      </c>
      <c r="M4" s="42" t="s">
        <v>14</v>
      </c>
      <c r="N4" s="42" t="s">
        <v>15</v>
      </c>
      <c r="O4" s="42" t="s">
        <v>14</v>
      </c>
      <c r="P4" s="42" t="s">
        <v>15</v>
      </c>
      <c r="Q4" s="42" t="s">
        <v>14</v>
      </c>
      <c r="R4" s="42" t="s">
        <v>15</v>
      </c>
      <c r="S4" s="7" t="s">
        <v>14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W4" s="9" t="s">
        <v>1</v>
      </c>
      <c r="AX4" s="9" t="s">
        <v>2</v>
      </c>
      <c r="AY4" s="9" t="s">
        <v>3</v>
      </c>
      <c r="AZ4" s="9" t="s">
        <v>4</v>
      </c>
      <c r="BA4" s="9" t="s">
        <v>5</v>
      </c>
      <c r="BB4" s="9" t="s">
        <v>6</v>
      </c>
      <c r="BC4" s="9" t="s">
        <v>7</v>
      </c>
      <c r="BD4" s="9" t="s">
        <v>8</v>
      </c>
    </row>
    <row r="5" spans="1:56" ht="15.75" thickBot="1">
      <c r="A5" s="11" t="s">
        <v>9</v>
      </c>
      <c r="B5" s="51">
        <f>D5+F5+H5+J5+L5+N5+P5+R5</f>
        <v>185</v>
      </c>
      <c r="C5" s="50">
        <f>B5/B10</f>
        <v>3.4771821667543795E-3</v>
      </c>
      <c r="D5" s="52">
        <v>1</v>
      </c>
      <c r="E5" s="50">
        <f>D5/D10</f>
        <v>2.5839793281653748E-3</v>
      </c>
      <c r="F5" s="52">
        <v>7</v>
      </c>
      <c r="G5" s="50">
        <f>F5/F10</f>
        <v>1.2941393973007951E-3</v>
      </c>
      <c r="H5" s="52">
        <v>19</v>
      </c>
      <c r="I5" s="50">
        <f>H5/H10</f>
        <v>2.2999636847839244E-3</v>
      </c>
      <c r="J5" s="52">
        <v>41</v>
      </c>
      <c r="K5" s="50">
        <f>J5/J10</f>
        <v>3.3923547906668872E-3</v>
      </c>
      <c r="L5" s="52">
        <v>40</v>
      </c>
      <c r="M5" s="50">
        <f>L5/L10</f>
        <v>3.8369304556354917E-3</v>
      </c>
      <c r="N5" s="52">
        <v>50</v>
      </c>
      <c r="O5" s="50">
        <f>N5/N10</f>
        <v>4.0623984400389992E-3</v>
      </c>
      <c r="P5" s="52">
        <v>27</v>
      </c>
      <c r="Q5" s="50">
        <f>P5/P10</f>
        <v>6.4393036012401622E-3</v>
      </c>
      <c r="R5" s="52">
        <v>0</v>
      </c>
      <c r="S5" s="40">
        <f>R5/R10</f>
        <v>0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V5">
        <v>2013</v>
      </c>
      <c r="AW5" s="15">
        <f>D12</f>
        <v>321</v>
      </c>
      <c r="AX5" s="16">
        <f>F12</f>
        <v>4937</v>
      </c>
      <c r="AY5" s="16">
        <f>H12</f>
        <v>7748</v>
      </c>
      <c r="AZ5" s="16">
        <f>J12</f>
        <v>10984</v>
      </c>
      <c r="BA5" s="16">
        <f>L12</f>
        <v>9393</v>
      </c>
      <c r="BB5" s="16">
        <f>N12</f>
        <v>9292</v>
      </c>
      <c r="BC5" s="16">
        <f>P12</f>
        <v>3307</v>
      </c>
      <c r="BD5" s="16">
        <f>R12</f>
        <v>127</v>
      </c>
    </row>
    <row r="6" spans="1:56" ht="15.75" thickBot="1">
      <c r="A6" s="5" t="s">
        <v>10</v>
      </c>
      <c r="B6" s="51">
        <f t="shared" ref="B6:B9" si="0">D6+F6+H6+J6+L6+N6+P6+R6</f>
        <v>12039</v>
      </c>
      <c r="C6" s="50">
        <f>B6/B10</f>
        <v>0.22627997894895122</v>
      </c>
      <c r="D6" s="52">
        <v>41</v>
      </c>
      <c r="E6" s="50">
        <f>D6/D10</f>
        <v>0.10594315245478036</v>
      </c>
      <c r="F6" s="52">
        <v>338</v>
      </c>
      <c r="G6" s="50">
        <f>F6/F10</f>
        <v>6.2488445183952669E-2</v>
      </c>
      <c r="H6" s="52">
        <v>772</v>
      </c>
      <c r="I6" s="50">
        <f>H6/H10</f>
        <v>9.345115603437841E-2</v>
      </c>
      <c r="J6" s="52">
        <v>2085</v>
      </c>
      <c r="K6" s="50">
        <f>J6/J10</f>
        <v>0.17251365215952341</v>
      </c>
      <c r="L6" s="52">
        <v>2758</v>
      </c>
      <c r="M6" s="50">
        <f>L6/L10</f>
        <v>0.26455635491606716</v>
      </c>
      <c r="N6" s="52">
        <v>4158</v>
      </c>
      <c r="O6" s="50">
        <f>N6/N10</f>
        <v>0.33782905427364318</v>
      </c>
      <c r="P6" s="52">
        <v>1811</v>
      </c>
      <c r="Q6" s="50">
        <f>P6/P10</f>
        <v>0.4319103267350346</v>
      </c>
      <c r="R6" s="52">
        <v>76</v>
      </c>
      <c r="S6" s="41">
        <f>R6/R10</f>
        <v>0.562962962962963</v>
      </c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V6">
        <v>2014</v>
      </c>
      <c r="AW6" s="15">
        <f>D10</f>
        <v>387</v>
      </c>
      <c r="AX6" s="16">
        <f>F10</f>
        <v>5409</v>
      </c>
      <c r="AY6" s="16">
        <f>H10</f>
        <v>8261</v>
      </c>
      <c r="AZ6" s="16">
        <f>J10</f>
        <v>12086</v>
      </c>
      <c r="BA6" s="16">
        <f>L10</f>
        <v>10425</v>
      </c>
      <c r="BB6" s="16">
        <f>N10</f>
        <v>12308</v>
      </c>
      <c r="BC6" s="16">
        <f>P10</f>
        <v>4193</v>
      </c>
      <c r="BD6" s="16">
        <f>R10</f>
        <v>135</v>
      </c>
    </row>
    <row r="7" spans="1:56" ht="15">
      <c r="A7" s="5" t="s">
        <v>11</v>
      </c>
      <c r="B7" s="51">
        <f t="shared" si="0"/>
        <v>21174</v>
      </c>
      <c r="C7" s="50">
        <f>B7/B10</f>
        <v>0.39797759566949853</v>
      </c>
      <c r="D7" s="52">
        <v>280</v>
      </c>
      <c r="E7" s="50">
        <f>D7/D10</f>
        <v>0.72351421188630494</v>
      </c>
      <c r="F7" s="52">
        <v>1804</v>
      </c>
      <c r="G7" s="50">
        <f>F7/F10</f>
        <v>0.33351821039009061</v>
      </c>
      <c r="H7" s="52">
        <v>2315</v>
      </c>
      <c r="I7" s="50">
        <f>H7/H10</f>
        <v>0.2802324173828834</v>
      </c>
      <c r="J7" s="52">
        <v>5076</v>
      </c>
      <c r="K7" s="50">
        <f>J7/J10</f>
        <v>0.41999007115671022</v>
      </c>
      <c r="L7" s="52">
        <v>4908</v>
      </c>
      <c r="M7" s="50">
        <f>L7/L10</f>
        <v>0.47079136690647483</v>
      </c>
      <c r="N7" s="52">
        <v>5266</v>
      </c>
      <c r="O7" s="50">
        <f>N7/N10</f>
        <v>0.42785180370490739</v>
      </c>
      <c r="P7" s="52">
        <v>1479</v>
      </c>
      <c r="Q7" s="50">
        <f>P7/P10</f>
        <v>0.35273074171237778</v>
      </c>
      <c r="R7" s="52">
        <v>46</v>
      </c>
      <c r="S7" s="41">
        <f>R7/R10</f>
        <v>0.34074074074074073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56" ht="15">
      <c r="A8" s="5" t="s">
        <v>12</v>
      </c>
      <c r="B8" s="51">
        <f t="shared" si="0"/>
        <v>5994</v>
      </c>
      <c r="C8" s="50">
        <f>B8/B10</f>
        <v>0.1126607022028419</v>
      </c>
      <c r="D8" s="52">
        <v>63</v>
      </c>
      <c r="E8" s="50">
        <f>D8/D10</f>
        <v>0.16279069767441862</v>
      </c>
      <c r="F8" s="52">
        <v>984</v>
      </c>
      <c r="G8" s="50">
        <f>F8/F10</f>
        <v>0.18191902384914033</v>
      </c>
      <c r="H8" s="52">
        <v>906</v>
      </c>
      <c r="I8" s="50">
        <f>H8/H10</f>
        <v>0.10967195254811767</v>
      </c>
      <c r="J8" s="52">
        <v>1518</v>
      </c>
      <c r="K8" s="50">
        <f>J8/J10</f>
        <v>0.1255998676154228</v>
      </c>
      <c r="L8" s="52">
        <v>1129</v>
      </c>
      <c r="M8" s="50">
        <f>L8/L10</f>
        <v>0.10829736211031175</v>
      </c>
      <c r="N8" s="52">
        <v>1138</v>
      </c>
      <c r="O8" s="50">
        <f>N8/N10</f>
        <v>9.2460188495287615E-2</v>
      </c>
      <c r="P8" s="52">
        <v>254</v>
      </c>
      <c r="Q8" s="50">
        <f>P8/P10</f>
        <v>6.0577152396851894E-2</v>
      </c>
      <c r="R8" s="52">
        <v>2</v>
      </c>
      <c r="S8" s="41">
        <f>R8/R10</f>
        <v>1.4814814814814815E-2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56" ht="15.75" thickBot="1">
      <c r="A9" s="13" t="s">
        <v>17</v>
      </c>
      <c r="B9" s="51">
        <f t="shared" si="0"/>
        <v>13812</v>
      </c>
      <c r="C9" s="50">
        <f>B9/B10</f>
        <v>0.25960454101195402</v>
      </c>
      <c r="D9" s="52">
        <v>2</v>
      </c>
      <c r="E9" s="50">
        <f>D9/D10</f>
        <v>5.1679586563307496E-3</v>
      </c>
      <c r="F9" s="52">
        <v>2276</v>
      </c>
      <c r="G9" s="50">
        <f>F9/F10</f>
        <v>0.4207801811795156</v>
      </c>
      <c r="H9" s="52">
        <v>4249</v>
      </c>
      <c r="I9" s="50">
        <f>H9/H10</f>
        <v>0.51434451034983664</v>
      </c>
      <c r="J9" s="52">
        <v>3366</v>
      </c>
      <c r="K9" s="50">
        <f>J9/J10</f>
        <v>0.27850405427767666</v>
      </c>
      <c r="L9" s="52">
        <v>1590</v>
      </c>
      <c r="M9" s="50">
        <f>L9/L10</f>
        <v>0.15251798561151078</v>
      </c>
      <c r="N9" s="52">
        <v>1696</v>
      </c>
      <c r="O9" s="50">
        <f>N9/N10</f>
        <v>0.13779655508612285</v>
      </c>
      <c r="P9" s="52">
        <v>622</v>
      </c>
      <c r="Q9" s="50">
        <f>P9/P10</f>
        <v>0.14834247555449559</v>
      </c>
      <c r="R9" s="52">
        <v>11</v>
      </c>
      <c r="S9" s="49">
        <f>R9/R10</f>
        <v>8.1481481481481488E-2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W9">
        <v>2013</v>
      </c>
      <c r="AX9">
        <v>2014</v>
      </c>
    </row>
    <row r="10" spans="1:56" ht="13.5" thickBot="1">
      <c r="A10" s="8" t="s">
        <v>13</v>
      </c>
      <c r="B10" s="10">
        <f>SUM(B5:B9)</f>
        <v>53204</v>
      </c>
      <c r="C10" s="23">
        <f>B10/B10</f>
        <v>1</v>
      </c>
      <c r="D10" s="10">
        <f>SUM(D5:D9)</f>
        <v>387</v>
      </c>
      <c r="E10" s="23">
        <f>D10/D10</f>
        <v>1</v>
      </c>
      <c r="F10" s="10">
        <f>SUM(F5:F9)</f>
        <v>5409</v>
      </c>
      <c r="G10" s="23">
        <f>F10/F10</f>
        <v>1</v>
      </c>
      <c r="H10" s="10">
        <f>SUM(H5:H9)</f>
        <v>8261</v>
      </c>
      <c r="I10" s="23">
        <f>H10/H10</f>
        <v>1</v>
      </c>
      <c r="J10" s="10">
        <f>SUM(J5:J9)</f>
        <v>12086</v>
      </c>
      <c r="K10" s="23">
        <f>J10/J10</f>
        <v>1</v>
      </c>
      <c r="L10" s="10">
        <f>SUM(L5:L9)</f>
        <v>10425</v>
      </c>
      <c r="M10" s="23">
        <f>L10/L10</f>
        <v>1</v>
      </c>
      <c r="N10" s="10">
        <f>SUM(N5:N9)</f>
        <v>12308</v>
      </c>
      <c r="O10" s="23">
        <f>N10/N10</f>
        <v>1</v>
      </c>
      <c r="P10" s="10">
        <f>SUM(P5:P9)</f>
        <v>4193</v>
      </c>
      <c r="Q10" s="23">
        <f>P10/P10</f>
        <v>1</v>
      </c>
      <c r="R10" s="10">
        <f>SUM(R5:R9)</f>
        <v>135</v>
      </c>
      <c r="S10" s="23">
        <f>R10/R10</f>
        <v>1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V10" s="5" t="s">
        <v>10</v>
      </c>
      <c r="AW10" s="4">
        <v>0.2600994406463642</v>
      </c>
      <c r="AX10" s="12">
        <f>C6</f>
        <v>0.22627997894895122</v>
      </c>
      <c r="AY10" s="6"/>
    </row>
    <row r="11" spans="1:56" ht="13.5" thickBot="1">
      <c r="A11" s="53"/>
      <c r="B11" s="54"/>
      <c r="C11" s="55"/>
      <c r="D11" s="56"/>
      <c r="E11" s="55"/>
      <c r="F11" s="56"/>
      <c r="G11" s="55"/>
      <c r="H11" s="57"/>
      <c r="I11" s="55"/>
      <c r="J11" s="56"/>
      <c r="K11" s="55"/>
      <c r="L11" s="56"/>
      <c r="M11" s="55"/>
      <c r="N11" s="56"/>
      <c r="O11" s="55"/>
      <c r="P11" s="56"/>
      <c r="Q11" s="55"/>
      <c r="R11" s="54"/>
      <c r="S11" s="55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V11" s="5"/>
      <c r="AW11" s="4"/>
      <c r="AX11" s="12"/>
      <c r="AY11" s="6"/>
    </row>
    <row r="12" spans="1:56" ht="13.5" thickBot="1">
      <c r="A12" s="25" t="s">
        <v>21</v>
      </c>
      <c r="B12" s="26">
        <f>SUM(D12:R12)</f>
        <v>46109</v>
      </c>
      <c r="C12" s="27"/>
      <c r="D12" s="28">
        <v>321</v>
      </c>
      <c r="E12" s="27"/>
      <c r="F12" s="28">
        <v>4937</v>
      </c>
      <c r="G12" s="27"/>
      <c r="H12" s="29">
        <v>7748</v>
      </c>
      <c r="I12" s="27"/>
      <c r="J12" s="28">
        <v>10984</v>
      </c>
      <c r="K12" s="27"/>
      <c r="L12" s="28">
        <v>9393</v>
      </c>
      <c r="M12" s="27"/>
      <c r="N12" s="28">
        <v>9292</v>
      </c>
      <c r="O12" s="27"/>
      <c r="P12" s="28">
        <v>3307</v>
      </c>
      <c r="Q12" s="27"/>
      <c r="R12" s="26">
        <v>127</v>
      </c>
      <c r="S12" s="32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V12" s="5" t="s">
        <v>11</v>
      </c>
      <c r="AW12" s="4">
        <v>0.40892140798915194</v>
      </c>
      <c r="AX12" s="12">
        <f>C7</f>
        <v>0.39797759566949853</v>
      </c>
      <c r="AY12" s="6"/>
    </row>
    <row r="13" spans="1:56" ht="13.5" thickBot="1">
      <c r="A13" s="8" t="s">
        <v>18</v>
      </c>
      <c r="B13" s="17">
        <f>B10-B12</f>
        <v>7095</v>
      </c>
      <c r="C13" s="17"/>
      <c r="D13" s="17">
        <f t="shared" ref="D13:R13" si="1">D10-D12</f>
        <v>66</v>
      </c>
      <c r="E13" s="17"/>
      <c r="F13" s="17">
        <f t="shared" si="1"/>
        <v>472</v>
      </c>
      <c r="G13" s="17"/>
      <c r="H13" s="17">
        <f t="shared" si="1"/>
        <v>513</v>
      </c>
      <c r="I13" s="17"/>
      <c r="J13" s="17">
        <f t="shared" si="1"/>
        <v>1102</v>
      </c>
      <c r="K13" s="17"/>
      <c r="L13" s="17">
        <f t="shared" si="1"/>
        <v>1032</v>
      </c>
      <c r="M13" s="17"/>
      <c r="N13" s="17">
        <f t="shared" si="1"/>
        <v>3016</v>
      </c>
      <c r="O13" s="17"/>
      <c r="P13" s="17">
        <f t="shared" si="1"/>
        <v>886</v>
      </c>
      <c r="Q13" s="17"/>
      <c r="R13" s="17">
        <f t="shared" si="1"/>
        <v>8</v>
      </c>
      <c r="S13" s="1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V13" s="5" t="s">
        <v>12</v>
      </c>
      <c r="AW13" s="4">
        <v>0.10613593988360924</v>
      </c>
      <c r="AX13" s="12">
        <f>C8</f>
        <v>0.1126607022028419</v>
      </c>
    </row>
    <row r="14" spans="1:56" ht="13.5" thickBot="1">
      <c r="A14" s="19" t="s">
        <v>16</v>
      </c>
      <c r="B14" s="20">
        <f>B13/B12</f>
        <v>0.15387451473681926</v>
      </c>
      <c r="C14" s="20"/>
      <c r="D14" s="20">
        <f t="shared" ref="D14:R14" si="2">D13/D12</f>
        <v>0.20560747663551401</v>
      </c>
      <c r="E14" s="20"/>
      <c r="F14" s="20">
        <f t="shared" si="2"/>
        <v>9.5604618189183713E-2</v>
      </c>
      <c r="G14" s="20"/>
      <c r="H14" s="20">
        <f t="shared" si="2"/>
        <v>6.6210635002581314E-2</v>
      </c>
      <c r="I14" s="20"/>
      <c r="J14" s="20">
        <f t="shared" si="2"/>
        <v>0.10032774945375091</v>
      </c>
      <c r="K14" s="20"/>
      <c r="L14" s="20">
        <f t="shared" si="2"/>
        <v>0.10986905142127117</v>
      </c>
      <c r="M14" s="20"/>
      <c r="N14" s="20">
        <f t="shared" si="2"/>
        <v>0.32458028411536805</v>
      </c>
      <c r="O14" s="20"/>
      <c r="P14" s="20">
        <f t="shared" si="2"/>
        <v>0.26791654067130327</v>
      </c>
      <c r="Q14" s="20"/>
      <c r="R14" s="20">
        <f t="shared" si="2"/>
        <v>6.2992125984251968E-2</v>
      </c>
      <c r="S14" s="20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V14" s="13" t="s">
        <v>17</v>
      </c>
      <c r="AW14" s="31">
        <v>0.22023843154980507</v>
      </c>
      <c r="AX14" s="12">
        <f>C9</f>
        <v>0.25960454101195402</v>
      </c>
    </row>
    <row r="15" spans="1:56">
      <c r="A15" s="24"/>
      <c r="B15" s="24"/>
      <c r="C15" s="24"/>
      <c r="D15" s="24"/>
      <c r="E15" s="3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0"/>
      <c r="AV15" s="14"/>
    </row>
    <row r="16" spans="1:56">
      <c r="A16" s="44"/>
      <c r="B16" s="4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V16" s="1"/>
      <c r="AW16" s="1"/>
    </row>
    <row r="17" spans="1:52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8" t="s">
        <v>20</v>
      </c>
      <c r="V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U17" s="1"/>
      <c r="AZ17" s="21"/>
    </row>
    <row r="18" spans="1:5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U18" s="1"/>
    </row>
    <row r="19" spans="1:5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U19" s="1"/>
    </row>
    <row r="20" spans="1:5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U20" s="1"/>
    </row>
    <row r="21" spans="1:5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U21" s="1"/>
    </row>
    <row r="22" spans="1:5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U22" s="1"/>
    </row>
    <row r="23" spans="1:5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U23" s="1"/>
    </row>
    <row r="24" spans="1:5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U24" s="1"/>
    </row>
    <row r="25" spans="1:5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5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5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5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5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5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5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</sheetData>
  <mergeCells count="11">
    <mergeCell ref="R3:S3"/>
    <mergeCell ref="P3:Q3"/>
    <mergeCell ref="N3:O3"/>
    <mergeCell ref="J3:K3"/>
    <mergeCell ref="L3:M3"/>
    <mergeCell ref="A1:O1"/>
    <mergeCell ref="A16:B16"/>
    <mergeCell ref="H3:I3"/>
    <mergeCell ref="B3:C3"/>
    <mergeCell ref="D3:E3"/>
    <mergeCell ref="F3:G3"/>
  </mergeCells>
  <phoneticPr fontId="4" type="noConversion"/>
  <pageMargins left="0.75" right="0.27" top="0.56999999999999995" bottom="0.42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Πινακάς 8</vt:lpstr>
      <vt:lpstr>'Πινακάς 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2014-03-05T07:54:06Z</cp:lastPrinted>
  <dcterms:created xsi:type="dcterms:W3CDTF">2003-11-05T09:55:20Z</dcterms:created>
  <dcterms:modified xsi:type="dcterms:W3CDTF">2014-03-05T08:00:32Z</dcterms:modified>
</cp:coreProperties>
</file>